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表" sheetId="2" r:id="rId1"/>
  </sheets>
  <definedNames>
    <definedName name="_xlnm._FilterDatabase" localSheetId="0" hidden="1">总表!$A$2:$K$54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<sst xmlns="http://schemas.openxmlformats.org/spreadsheetml/2006/main" count="277" uniqueCount="131">
  <si>
    <t>贵州工业职业技术学院2024年面向社会公开招聘编外（派遣制）工作人员总成绩及进入体检名单</t>
  </si>
  <si>
    <t>序号</t>
  </si>
  <si>
    <t>姓名</t>
  </si>
  <si>
    <t>性别</t>
  </si>
  <si>
    <t>身份证号</t>
  </si>
  <si>
    <t>报考岗位</t>
  </si>
  <si>
    <t>初试成绩</t>
  </si>
  <si>
    <t>复试成绩</t>
  </si>
  <si>
    <t>总成绩</t>
  </si>
  <si>
    <t>岗位排名</t>
  </si>
  <si>
    <t>是否进入体检</t>
  </si>
  <si>
    <t>备注</t>
  </si>
  <si>
    <t>曹恩燕</t>
  </si>
  <si>
    <t>女</t>
  </si>
  <si>
    <t>52212319******1566</t>
  </si>
  <si>
    <t>工作人员01</t>
  </si>
  <si>
    <t>是</t>
  </si>
  <si>
    <t>王运伟</t>
  </si>
  <si>
    <t>男</t>
  </si>
  <si>
    <t>52270119******3436</t>
  </si>
  <si>
    <t>工作人员02</t>
  </si>
  <si>
    <t>姚可</t>
  </si>
  <si>
    <t>52223020******0020</t>
  </si>
  <si>
    <t>否</t>
  </si>
  <si>
    <t>陈丽</t>
  </si>
  <si>
    <t>52240119******8228</t>
  </si>
  <si>
    <t>封帆</t>
  </si>
  <si>
    <t>52262719******3027</t>
  </si>
  <si>
    <t>阮忠珊</t>
  </si>
  <si>
    <t>52222419******3627</t>
  </si>
  <si>
    <t>邵婧宇</t>
  </si>
  <si>
    <t>52210119******2040</t>
  </si>
  <si>
    <t>工作人员03</t>
  </si>
  <si>
    <t>王小竺</t>
  </si>
  <si>
    <t>52210119******2023</t>
  </si>
  <si>
    <t>余银</t>
  </si>
  <si>
    <t>52240119******1225</t>
  </si>
  <si>
    <t>杨龙</t>
  </si>
  <si>
    <t>52010319******1213</t>
  </si>
  <si>
    <t>工作人员04</t>
  </si>
  <si>
    <t>杨长文</t>
  </si>
  <si>
    <t>52262719******0055</t>
  </si>
  <si>
    <t>高伟</t>
  </si>
  <si>
    <t>42102219******4830</t>
  </si>
  <si>
    <t>欧月月</t>
  </si>
  <si>
    <t>52212719******1524</t>
  </si>
  <si>
    <t>胡永志</t>
  </si>
  <si>
    <t>52018119******0817</t>
  </si>
  <si>
    <t>复试缺考</t>
  </si>
  <si>
    <t>陈雅榆</t>
  </si>
  <si>
    <t>52252619******0025</t>
  </si>
  <si>
    <t>工作人员05</t>
  </si>
  <si>
    <t>潘瑶</t>
  </si>
  <si>
    <t>52242219******6425</t>
  </si>
  <si>
    <t>焦金香</t>
  </si>
  <si>
    <t>52242820******0620</t>
  </si>
  <si>
    <t>田婷婷</t>
  </si>
  <si>
    <t>52222619******0086</t>
  </si>
  <si>
    <t>蒋桃艳</t>
  </si>
  <si>
    <t>52242319******1261</t>
  </si>
  <si>
    <t>杨婷懿</t>
  </si>
  <si>
    <t>52010219******7028</t>
  </si>
  <si>
    <t>工作人员06</t>
  </si>
  <si>
    <t>王清</t>
  </si>
  <si>
    <t>52252620******2242</t>
  </si>
  <si>
    <t>李浩吉</t>
  </si>
  <si>
    <t>52010219******1214</t>
  </si>
  <si>
    <t>石勇</t>
  </si>
  <si>
    <t>52212819******2011</t>
  </si>
  <si>
    <t>潘龙雅</t>
  </si>
  <si>
    <t>52273219******2620</t>
  </si>
  <si>
    <t>龙睿</t>
  </si>
  <si>
    <t>52260119******3721</t>
  </si>
  <si>
    <t>田海燕</t>
  </si>
  <si>
    <t>52212119******6820</t>
  </si>
  <si>
    <t>吴辛欣</t>
  </si>
  <si>
    <t>52018119******1325</t>
  </si>
  <si>
    <t>朱玲</t>
  </si>
  <si>
    <t>52011319******0428</t>
  </si>
  <si>
    <t>陈林</t>
  </si>
  <si>
    <t>52212419******0014</t>
  </si>
  <si>
    <t>郑兰馨</t>
  </si>
  <si>
    <t>52273119******0021</t>
  </si>
  <si>
    <t>廖睿鹏</t>
  </si>
  <si>
    <t>52018119******131X</t>
  </si>
  <si>
    <t>高琴</t>
  </si>
  <si>
    <t>52020119******282X</t>
  </si>
  <si>
    <t>王明</t>
  </si>
  <si>
    <t>52242319******0042</t>
  </si>
  <si>
    <t>陈信</t>
  </si>
  <si>
    <t>52242219******2220</t>
  </si>
  <si>
    <t>丁勇</t>
  </si>
  <si>
    <t>52213119******3419</t>
  </si>
  <si>
    <t>杨梅</t>
  </si>
  <si>
    <t>52242419******5043</t>
  </si>
  <si>
    <t>欧慧</t>
  </si>
  <si>
    <t>孙玥</t>
  </si>
  <si>
    <t>52212119******0424</t>
  </si>
  <si>
    <t>陈钰漾</t>
  </si>
  <si>
    <t>52010319******674X</t>
  </si>
  <si>
    <t>鄂剑</t>
  </si>
  <si>
    <t>52010319******1610</t>
  </si>
  <si>
    <t>工作人员07</t>
  </si>
  <si>
    <t>管乐</t>
  </si>
  <si>
    <t>52010319******4415</t>
  </si>
  <si>
    <t>工作人员08</t>
  </si>
  <si>
    <t>孟沙沙</t>
  </si>
  <si>
    <t>52242519******2123</t>
  </si>
  <si>
    <t>陆晃晃</t>
  </si>
  <si>
    <t>52222620******241X</t>
  </si>
  <si>
    <t>黄丽茜</t>
  </si>
  <si>
    <t>52012219******0025</t>
  </si>
  <si>
    <t>方萍华</t>
  </si>
  <si>
    <t>52020219******7724</t>
  </si>
  <si>
    <t>谭雪</t>
  </si>
  <si>
    <t>52212819******2028</t>
  </si>
  <si>
    <t>工作人员09</t>
  </si>
  <si>
    <t>齐琦</t>
  </si>
  <si>
    <t>22062519******1545</t>
  </si>
  <si>
    <t>任鑫</t>
  </si>
  <si>
    <t>52022120******2420</t>
  </si>
  <si>
    <t>工作人员10</t>
  </si>
  <si>
    <t>徐秀奇</t>
  </si>
  <si>
    <t>52242520******3923</t>
  </si>
  <si>
    <t>马心语</t>
  </si>
  <si>
    <t>52010219******5429</t>
  </si>
  <si>
    <t>钱蒲燕</t>
  </si>
  <si>
    <t>52212120******1225</t>
  </si>
  <si>
    <t>孙婧</t>
  </si>
  <si>
    <t>52010320******6727</t>
  </si>
  <si>
    <t>复试放弃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</si>
</sst>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M14" sqref="M14"/>
    </sheetView>
  </sheetViews>
  <sheetFormatPr defaultColWidth="8.88888888888889" defaultRowHeight="14.4"/>
  <cols>
    <col min="1" max="1" width="9"/>
    <col min="2" max="2" width="10.6666666666667" customWidth="1"/>
    <col min="3" max="3" width="9" customWidth="1"/>
    <col min="4" max="4" width="22" customWidth="1"/>
    <col min="5" max="5" width="13.2222222222222" customWidth="1"/>
    <col min="6" max="6" width="11.7777777777778" customWidth="1"/>
    <col min="7" max="8" width="13.2222222222222" customWidth="1"/>
    <col min="9" max="9" width="13.2222222222222" style="1" customWidth="1"/>
    <col min="10" max="10" width="13.2222222222222" customWidth="1"/>
    <col min="11" max="11" width="12.2222222222222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11"/>
      <c r="J1" s="2"/>
      <c r="K1" s="2"/>
    </row>
    <row r="2" ht="19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J2" s="3" t="s">
        <v>10</v>
      </c>
      <c r="K2" s="3" t="s">
        <v>11</v>
      </c>
    </row>
    <row r="3" ht="19" customHeight="1" spans="1:11">
      <c r="A3" s="5">
        <f t="shared" ref="A3:A54" si="0">ROW()-2</f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6">
        <v>84.7</v>
      </c>
      <c r="G3" s="6">
        <v>86.67</v>
      </c>
      <c r="H3" s="6">
        <f t="shared" ref="H3:H54" si="1">(F3*0.4)+(G3*0.6)</f>
        <v>85.882</v>
      </c>
      <c r="I3" s="13">
        <f t="array" ref="I3">SUMPRODUCT(($E$3:$E$54=E3)*($H$3:$H$54&gt;H3))+1</f>
        <v>1</v>
      </c>
      <c r="J3" s="6" t="s">
        <v>16</v>
      </c>
      <c r="K3" s="14"/>
    </row>
    <row r="4" ht="19" customHeight="1" spans="1:11">
      <c r="A4" s="5">
        <f t="shared" si="0"/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6">
        <v>89</v>
      </c>
      <c r="G4" s="6">
        <v>84.33</v>
      </c>
      <c r="H4" s="6">
        <f t="shared" si="1"/>
        <v>86.198</v>
      </c>
      <c r="I4" s="13">
        <f t="array" ref="I4">SUMPRODUCT(($E$3:$E$54=E4)*($H$3:$H$54&gt;H4))+1</f>
        <v>1</v>
      </c>
      <c r="J4" s="6" t="s">
        <v>16</v>
      </c>
      <c r="K4" s="15"/>
    </row>
    <row r="5" ht="19" customHeight="1" spans="1:11">
      <c r="A5" s="7">
        <f t="shared" si="0"/>
        <v>3</v>
      </c>
      <c r="B5" s="7" t="s">
        <v>21</v>
      </c>
      <c r="C5" s="7" t="s">
        <v>13</v>
      </c>
      <c r="D5" s="7" t="s">
        <v>22</v>
      </c>
      <c r="E5" s="7" t="s">
        <v>20</v>
      </c>
      <c r="F5" s="8">
        <v>85</v>
      </c>
      <c r="G5" s="8">
        <v>72</v>
      </c>
      <c r="H5" s="8">
        <f t="shared" si="1"/>
        <v>77.2</v>
      </c>
      <c r="I5" s="16">
        <f t="array" ref="I5">SUMPRODUCT(($E$3:$E$54=E5)*($H$3:$H$54&gt;H5))+1</f>
        <v>2</v>
      </c>
      <c r="J5" s="8" t="s">
        <v>23</v>
      </c>
      <c r="K5" s="17"/>
    </row>
    <row r="6" ht="19" customHeight="1" spans="1:11">
      <c r="A6" s="7">
        <f t="shared" si="0"/>
        <v>4</v>
      </c>
      <c r="B6" s="7" t="s">
        <v>24</v>
      </c>
      <c r="C6" s="7" t="s">
        <v>13</v>
      </c>
      <c r="D6" s="7" t="s">
        <v>25</v>
      </c>
      <c r="E6" s="7" t="s">
        <v>20</v>
      </c>
      <c r="F6" s="8">
        <v>84</v>
      </c>
      <c r="G6" s="8">
        <v>72.33</v>
      </c>
      <c r="H6" s="8">
        <f t="shared" si="1"/>
        <v>76.998</v>
      </c>
      <c r="I6" s="16">
        <f t="array" ref="I6">SUMPRODUCT(($E$3:$E$54=E6)*($H$3:$H$54&gt;H6))+1</f>
        <v>3</v>
      </c>
      <c r="J6" s="8" t="s">
        <v>23</v>
      </c>
      <c r="K6" s="17"/>
    </row>
    <row r="7" ht="19" customHeight="1" spans="1:11">
      <c r="A7" s="7">
        <f t="shared" si="0"/>
        <v>5</v>
      </c>
      <c r="B7" s="7" t="s">
        <v>26</v>
      </c>
      <c r="C7" s="7" t="s">
        <v>13</v>
      </c>
      <c r="D7" s="7" t="s">
        <v>27</v>
      </c>
      <c r="E7" s="7" t="s">
        <v>20</v>
      </c>
      <c r="F7" s="8">
        <v>88.5</v>
      </c>
      <c r="G7" s="8">
        <v>62.67</v>
      </c>
      <c r="H7" s="8">
        <f t="shared" si="1"/>
        <v>73.002</v>
      </c>
      <c r="I7" s="16">
        <f t="array" ref="I7">SUMPRODUCT(($E$3:$E$54=E7)*($H$3:$H$54&gt;H7))+1</f>
        <v>4</v>
      </c>
      <c r="J7" s="8" t="s">
        <v>23</v>
      </c>
      <c r="K7" s="17"/>
    </row>
    <row r="8" ht="19" customHeight="1" spans="1:11">
      <c r="A8" s="7">
        <f t="shared" si="0"/>
        <v>6</v>
      </c>
      <c r="B8" s="7" t="s">
        <v>28</v>
      </c>
      <c r="C8" s="7" t="s">
        <v>13</v>
      </c>
      <c r="D8" s="7" t="s">
        <v>29</v>
      </c>
      <c r="E8" s="7" t="s">
        <v>20</v>
      </c>
      <c r="F8" s="8">
        <v>82.5</v>
      </c>
      <c r="G8" s="8">
        <v>64.33</v>
      </c>
      <c r="H8" s="8">
        <f t="shared" si="1"/>
        <v>71.598</v>
      </c>
      <c r="I8" s="16">
        <f t="array" ref="I8">SUMPRODUCT(($E$3:$E$54=E8)*($H$3:$H$54&gt;H8))+1</f>
        <v>5</v>
      </c>
      <c r="J8" s="8" t="s">
        <v>23</v>
      </c>
      <c r="K8" s="17"/>
    </row>
    <row r="9" ht="19" customHeight="1" spans="1:11">
      <c r="A9" s="5">
        <f t="shared" si="0"/>
        <v>7</v>
      </c>
      <c r="B9" s="5" t="s">
        <v>30</v>
      </c>
      <c r="C9" s="5" t="s">
        <v>13</v>
      </c>
      <c r="D9" s="5" t="s">
        <v>31</v>
      </c>
      <c r="E9" s="5" t="s">
        <v>32</v>
      </c>
      <c r="F9" s="6">
        <v>90.2</v>
      </c>
      <c r="G9" s="6">
        <v>90.67</v>
      </c>
      <c r="H9" s="6">
        <f t="shared" si="1"/>
        <v>90.482</v>
      </c>
      <c r="I9" s="13">
        <f t="array" ref="I9">SUMPRODUCT(($E$3:$E$54=E9)*($H$3:$H$54&gt;H9))+1</f>
        <v>1</v>
      </c>
      <c r="J9" s="6" t="s">
        <v>16</v>
      </c>
      <c r="K9" s="14"/>
    </row>
    <row r="10" ht="19" customHeight="1" spans="1:11">
      <c r="A10" s="7">
        <f t="shared" si="0"/>
        <v>8</v>
      </c>
      <c r="B10" s="7" t="s">
        <v>33</v>
      </c>
      <c r="C10" s="7" t="s">
        <v>13</v>
      </c>
      <c r="D10" s="7" t="s">
        <v>34</v>
      </c>
      <c r="E10" s="7" t="s">
        <v>32</v>
      </c>
      <c r="F10" s="8">
        <v>87.95</v>
      </c>
      <c r="G10" s="8">
        <v>86</v>
      </c>
      <c r="H10" s="8">
        <f t="shared" si="1"/>
        <v>86.78</v>
      </c>
      <c r="I10" s="16">
        <f t="array" ref="I10">SUMPRODUCT(($E$3:$E$54=E10)*($H$3:$H$54&gt;H10))+1</f>
        <v>2</v>
      </c>
      <c r="J10" s="8" t="s">
        <v>23</v>
      </c>
      <c r="K10" s="18"/>
    </row>
    <row r="11" ht="19" customHeight="1" spans="1:11">
      <c r="A11" s="7">
        <f t="shared" si="0"/>
        <v>9</v>
      </c>
      <c r="B11" s="7" t="s">
        <v>35</v>
      </c>
      <c r="C11" s="7" t="s">
        <v>13</v>
      </c>
      <c r="D11" s="7" t="s">
        <v>36</v>
      </c>
      <c r="E11" s="7" t="s">
        <v>32</v>
      </c>
      <c r="F11" s="8">
        <v>82.3</v>
      </c>
      <c r="G11" s="8">
        <v>74.67</v>
      </c>
      <c r="H11" s="8">
        <f t="shared" si="1"/>
        <v>77.722</v>
      </c>
      <c r="I11" s="16">
        <f t="array" ref="I11">SUMPRODUCT(($E$3:$E$54=E11)*($H$3:$H$54&gt;H11))+1</f>
        <v>3</v>
      </c>
      <c r="J11" s="8" t="s">
        <v>23</v>
      </c>
      <c r="K11" s="18"/>
    </row>
    <row r="12" ht="19" customHeight="1" spans="1:11">
      <c r="A12" s="5">
        <f t="shared" si="0"/>
        <v>10</v>
      </c>
      <c r="B12" s="5" t="s">
        <v>37</v>
      </c>
      <c r="C12" s="5" t="s">
        <v>18</v>
      </c>
      <c r="D12" s="5" t="s">
        <v>38</v>
      </c>
      <c r="E12" s="5" t="s">
        <v>39</v>
      </c>
      <c r="F12" s="6">
        <v>87.5</v>
      </c>
      <c r="G12" s="6">
        <v>82</v>
      </c>
      <c r="H12" s="6">
        <f t="shared" si="1"/>
        <v>84.2</v>
      </c>
      <c r="I12" s="13">
        <f t="array" ref="I12">SUMPRODUCT(($E$3:$E$54=E12)*($H$3:$H$54&gt;H12))+1</f>
        <v>1</v>
      </c>
      <c r="J12" s="6" t="s">
        <v>16</v>
      </c>
      <c r="K12" s="15"/>
    </row>
    <row r="13" ht="19" customHeight="1" spans="1:11">
      <c r="A13" s="7">
        <f t="shared" si="0"/>
        <v>11</v>
      </c>
      <c r="B13" s="7" t="s">
        <v>40</v>
      </c>
      <c r="C13" s="7" t="s">
        <v>18</v>
      </c>
      <c r="D13" s="7" t="s">
        <v>41</v>
      </c>
      <c r="E13" s="7" t="s">
        <v>39</v>
      </c>
      <c r="F13" s="8">
        <v>84</v>
      </c>
      <c r="G13" s="8">
        <v>70.67</v>
      </c>
      <c r="H13" s="8">
        <f t="shared" si="1"/>
        <v>76.002</v>
      </c>
      <c r="I13" s="16">
        <f t="array" ref="I13">SUMPRODUCT(($E$3:$E$54=E13)*($H$3:$H$54&gt;H13))+1</f>
        <v>2</v>
      </c>
      <c r="J13" s="8" t="s">
        <v>23</v>
      </c>
      <c r="K13" s="17"/>
    </row>
    <row r="14" ht="19" customHeight="1" spans="1:11">
      <c r="A14" s="7">
        <f t="shared" si="0"/>
        <v>12</v>
      </c>
      <c r="B14" s="7" t="s">
        <v>42</v>
      </c>
      <c r="C14" s="7" t="s">
        <v>18</v>
      </c>
      <c r="D14" s="7" t="s">
        <v>43</v>
      </c>
      <c r="E14" s="7" t="s">
        <v>39</v>
      </c>
      <c r="F14" s="8">
        <v>84.5</v>
      </c>
      <c r="G14" s="8">
        <v>69</v>
      </c>
      <c r="H14" s="8">
        <f t="shared" si="1"/>
        <v>75.2</v>
      </c>
      <c r="I14" s="16">
        <f t="array" ref="I14">SUMPRODUCT(($E$3:$E$54=E14)*($H$3:$H$54&gt;H14))+1</f>
        <v>3</v>
      </c>
      <c r="J14" s="8" t="s">
        <v>23</v>
      </c>
      <c r="K14" s="17"/>
    </row>
    <row r="15" ht="19" customHeight="1" spans="1:11">
      <c r="A15" s="7">
        <f t="shared" si="0"/>
        <v>13</v>
      </c>
      <c r="B15" s="7" t="s">
        <v>44</v>
      </c>
      <c r="C15" s="7" t="s">
        <v>13</v>
      </c>
      <c r="D15" s="7" t="s">
        <v>45</v>
      </c>
      <c r="E15" s="7" t="s">
        <v>39</v>
      </c>
      <c r="F15" s="8">
        <v>82</v>
      </c>
      <c r="G15" s="8">
        <v>64.67</v>
      </c>
      <c r="H15" s="8">
        <f t="shared" si="1"/>
        <v>71.602</v>
      </c>
      <c r="I15" s="16">
        <f t="array" ref="I15">SUMPRODUCT(($E$3:$E$54=E15)*($H$3:$H$54&gt;H15))+1</f>
        <v>4</v>
      </c>
      <c r="J15" s="8" t="s">
        <v>23</v>
      </c>
      <c r="K15" s="17"/>
    </row>
    <row r="16" ht="19" customHeight="1" spans="1:11">
      <c r="A16" s="7">
        <f t="shared" si="0"/>
        <v>14</v>
      </c>
      <c r="B16" s="7" t="s">
        <v>46</v>
      </c>
      <c r="C16" s="7" t="s">
        <v>18</v>
      </c>
      <c r="D16" s="7" t="s">
        <v>47</v>
      </c>
      <c r="E16" s="7" t="s">
        <v>39</v>
      </c>
      <c r="F16" s="8">
        <v>82.5</v>
      </c>
      <c r="G16" s="8">
        <v>0</v>
      </c>
      <c r="H16" s="8">
        <f t="shared" si="1"/>
        <v>33</v>
      </c>
      <c r="I16" s="16">
        <f t="array" ref="I16">SUMPRODUCT(($E$3:$E$54=E16)*($H$3:$H$54&gt;H16))+1</f>
        <v>5</v>
      </c>
      <c r="J16" s="8" t="s">
        <v>23</v>
      </c>
      <c r="K16" s="17" t="s">
        <v>48</v>
      </c>
    </row>
    <row r="17" ht="19" customHeight="1" spans="1:11">
      <c r="A17" s="5">
        <f t="shared" si="0"/>
        <v>15</v>
      </c>
      <c r="B17" s="5" t="s">
        <v>49</v>
      </c>
      <c r="C17" s="5" t="s">
        <v>13</v>
      </c>
      <c r="D17" s="5" t="s">
        <v>50</v>
      </c>
      <c r="E17" s="5" t="s">
        <v>51</v>
      </c>
      <c r="F17" s="6">
        <v>89.5</v>
      </c>
      <c r="G17" s="6">
        <v>86</v>
      </c>
      <c r="H17" s="6">
        <f t="shared" si="1"/>
        <v>87.4</v>
      </c>
      <c r="I17" s="13">
        <f t="array" ref="I17">SUMPRODUCT(($E$3:$E$54=E17)*($H$3:$H$54&gt;H17))+1</f>
        <v>1</v>
      </c>
      <c r="J17" s="6" t="s">
        <v>16</v>
      </c>
      <c r="K17" s="15"/>
    </row>
    <row r="18" ht="19" customHeight="1" spans="1:11">
      <c r="A18" s="7">
        <f t="shared" si="0"/>
        <v>16</v>
      </c>
      <c r="B18" s="7" t="s">
        <v>52</v>
      </c>
      <c r="C18" s="7" t="s">
        <v>13</v>
      </c>
      <c r="D18" s="7" t="s">
        <v>53</v>
      </c>
      <c r="E18" s="7" t="s">
        <v>51</v>
      </c>
      <c r="F18" s="8">
        <v>82.5</v>
      </c>
      <c r="G18" s="8">
        <v>83.67</v>
      </c>
      <c r="H18" s="8">
        <f t="shared" si="1"/>
        <v>83.202</v>
      </c>
      <c r="I18" s="16">
        <f t="array" ref="I18">SUMPRODUCT(($E$3:$E$54=E18)*($H$3:$H$54&gt;H18))+1</f>
        <v>2</v>
      </c>
      <c r="J18" s="8" t="s">
        <v>23</v>
      </c>
      <c r="K18" s="17"/>
    </row>
    <row r="19" ht="19" customHeight="1" spans="1:11">
      <c r="A19" s="7">
        <f t="shared" si="0"/>
        <v>17</v>
      </c>
      <c r="B19" s="7" t="s">
        <v>54</v>
      </c>
      <c r="C19" s="7" t="s">
        <v>13</v>
      </c>
      <c r="D19" s="7" t="s">
        <v>55</v>
      </c>
      <c r="E19" s="7" t="s">
        <v>51</v>
      </c>
      <c r="F19" s="8">
        <v>78.5</v>
      </c>
      <c r="G19" s="8">
        <v>74</v>
      </c>
      <c r="H19" s="8">
        <f t="shared" si="1"/>
        <v>75.8</v>
      </c>
      <c r="I19" s="16">
        <f t="array" ref="I19">SUMPRODUCT(($E$3:$E$54=E19)*($H$3:$H$54&gt;H19))+1</f>
        <v>3</v>
      </c>
      <c r="J19" s="8" t="s">
        <v>23</v>
      </c>
      <c r="K19" s="17"/>
    </row>
    <row r="20" ht="19" customHeight="1" spans="1:11">
      <c r="A20" s="7">
        <f t="shared" si="0"/>
        <v>18</v>
      </c>
      <c r="B20" s="7" t="s">
        <v>56</v>
      </c>
      <c r="C20" s="7" t="s">
        <v>13</v>
      </c>
      <c r="D20" s="7" t="s">
        <v>57</v>
      </c>
      <c r="E20" s="7" t="s">
        <v>51</v>
      </c>
      <c r="F20" s="8">
        <v>78.5</v>
      </c>
      <c r="G20" s="8">
        <v>71.67</v>
      </c>
      <c r="H20" s="8">
        <f t="shared" si="1"/>
        <v>74.402</v>
      </c>
      <c r="I20" s="16">
        <f t="array" ref="I20">SUMPRODUCT(($E$3:$E$54=E20)*($H$3:$H$54&gt;H20))+1</f>
        <v>4</v>
      </c>
      <c r="J20" s="8" t="s">
        <v>23</v>
      </c>
      <c r="K20" s="17"/>
    </row>
    <row r="21" ht="19" customHeight="1" spans="1:11">
      <c r="A21" s="7">
        <f t="shared" si="0"/>
        <v>19</v>
      </c>
      <c r="B21" s="7" t="s">
        <v>58</v>
      </c>
      <c r="C21" s="7" t="s">
        <v>13</v>
      </c>
      <c r="D21" s="7" t="s">
        <v>59</v>
      </c>
      <c r="E21" s="7" t="s">
        <v>51</v>
      </c>
      <c r="F21" s="8">
        <v>84</v>
      </c>
      <c r="G21" s="8">
        <v>64.67</v>
      </c>
      <c r="H21" s="8">
        <f t="shared" si="1"/>
        <v>72.402</v>
      </c>
      <c r="I21" s="16">
        <f t="array" ref="I21">SUMPRODUCT(($E$3:$E$54=E21)*($H$3:$H$54&gt;H21))+1</f>
        <v>5</v>
      </c>
      <c r="J21" s="8" t="s">
        <v>23</v>
      </c>
      <c r="K21" s="17"/>
    </row>
    <row r="22" ht="19" customHeight="1" spans="1:11">
      <c r="A22" s="5">
        <f t="shared" si="0"/>
        <v>20</v>
      </c>
      <c r="B22" s="5" t="s">
        <v>60</v>
      </c>
      <c r="C22" s="5" t="s">
        <v>13</v>
      </c>
      <c r="D22" s="5" t="s">
        <v>61</v>
      </c>
      <c r="E22" s="5" t="s">
        <v>62</v>
      </c>
      <c r="F22" s="6">
        <v>90.7</v>
      </c>
      <c r="G22" s="6">
        <v>91.33</v>
      </c>
      <c r="H22" s="6">
        <f t="shared" si="1"/>
        <v>91.078</v>
      </c>
      <c r="I22" s="13">
        <f t="array" ref="I22">SUMPRODUCT(($E$3:$E$54=E22)*($H$3:$H$54&gt;H22))+1</f>
        <v>1</v>
      </c>
      <c r="J22" s="6" t="s">
        <v>16</v>
      </c>
      <c r="K22" s="14"/>
    </row>
    <row r="23" ht="19" customHeight="1" spans="1:11">
      <c r="A23" s="5">
        <f t="shared" si="0"/>
        <v>21</v>
      </c>
      <c r="B23" s="5" t="s">
        <v>63</v>
      </c>
      <c r="C23" s="5" t="s">
        <v>13</v>
      </c>
      <c r="D23" s="9" t="s">
        <v>64</v>
      </c>
      <c r="E23" s="5" t="s">
        <v>62</v>
      </c>
      <c r="F23" s="6">
        <v>89.75</v>
      </c>
      <c r="G23" s="6">
        <v>91.67</v>
      </c>
      <c r="H23" s="6">
        <f t="shared" si="1"/>
        <v>90.902</v>
      </c>
      <c r="I23" s="13">
        <f t="array" ref="I23">SUMPRODUCT(($E$3:$E$54=E23)*($H$3:$H$54&gt;H23))+1</f>
        <v>2</v>
      </c>
      <c r="J23" s="6" t="s">
        <v>16</v>
      </c>
      <c r="K23" s="14"/>
    </row>
    <row r="24" ht="19" customHeight="1" spans="1:11">
      <c r="A24" s="5">
        <f t="shared" si="0"/>
        <v>22</v>
      </c>
      <c r="B24" s="5" t="s">
        <v>65</v>
      </c>
      <c r="C24" s="5" t="s">
        <v>18</v>
      </c>
      <c r="D24" s="5" t="s">
        <v>66</v>
      </c>
      <c r="E24" s="5" t="s">
        <v>62</v>
      </c>
      <c r="F24" s="6">
        <v>89.45</v>
      </c>
      <c r="G24" s="6">
        <v>90</v>
      </c>
      <c r="H24" s="6">
        <f t="shared" si="1"/>
        <v>89.78</v>
      </c>
      <c r="I24" s="13">
        <f t="array" ref="I24">SUMPRODUCT(($E$3:$E$54=E24)*($H$3:$H$54&gt;H24))+1</f>
        <v>3</v>
      </c>
      <c r="J24" s="6" t="s">
        <v>16</v>
      </c>
      <c r="K24" s="14"/>
    </row>
    <row r="25" ht="19" customHeight="1" spans="1:11">
      <c r="A25" s="5">
        <f t="shared" si="0"/>
        <v>23</v>
      </c>
      <c r="B25" s="5" t="s">
        <v>67</v>
      </c>
      <c r="C25" s="5" t="s">
        <v>18</v>
      </c>
      <c r="D25" s="9" t="s">
        <v>68</v>
      </c>
      <c r="E25" s="5" t="s">
        <v>62</v>
      </c>
      <c r="F25" s="6">
        <v>86.95</v>
      </c>
      <c r="G25" s="6">
        <v>90.67</v>
      </c>
      <c r="H25" s="6">
        <f t="shared" si="1"/>
        <v>89.182</v>
      </c>
      <c r="I25" s="13">
        <f t="array" ref="I25">SUMPRODUCT(($E$3:$E$54=E25)*($H$3:$H$54&gt;H25))+1</f>
        <v>4</v>
      </c>
      <c r="J25" s="6" t="s">
        <v>16</v>
      </c>
      <c r="K25" s="14"/>
    </row>
    <row r="26" ht="19" customHeight="1" spans="1:11">
      <c r="A26" s="7">
        <f t="shared" si="0"/>
        <v>24</v>
      </c>
      <c r="B26" s="7" t="s">
        <v>69</v>
      </c>
      <c r="C26" s="7" t="s">
        <v>13</v>
      </c>
      <c r="D26" s="10" t="s">
        <v>70</v>
      </c>
      <c r="E26" s="7" t="s">
        <v>62</v>
      </c>
      <c r="F26" s="8">
        <v>89.3</v>
      </c>
      <c r="G26" s="8">
        <v>85</v>
      </c>
      <c r="H26" s="8">
        <f t="shared" si="1"/>
        <v>86.72</v>
      </c>
      <c r="I26" s="16">
        <f t="array" ref="I26">SUMPRODUCT(($E$3:$E$54=E26)*($H$3:$H$54&gt;H26))+1</f>
        <v>5</v>
      </c>
      <c r="J26" s="8" t="s">
        <v>23</v>
      </c>
      <c r="K26" s="18"/>
    </row>
    <row r="27" ht="19" customHeight="1" spans="1:11">
      <c r="A27" s="7">
        <f t="shared" si="0"/>
        <v>25</v>
      </c>
      <c r="B27" s="7" t="s">
        <v>71</v>
      </c>
      <c r="C27" s="7" t="s">
        <v>13</v>
      </c>
      <c r="D27" s="10" t="s">
        <v>72</v>
      </c>
      <c r="E27" s="7" t="s">
        <v>62</v>
      </c>
      <c r="F27" s="8">
        <v>86.1</v>
      </c>
      <c r="G27" s="8">
        <v>87</v>
      </c>
      <c r="H27" s="8">
        <f t="shared" si="1"/>
        <v>86.64</v>
      </c>
      <c r="I27" s="16">
        <f t="array" ref="I27">SUMPRODUCT(($E$3:$E$54=E27)*($H$3:$H$54&gt;H27))+1</f>
        <v>6</v>
      </c>
      <c r="J27" s="8" t="s">
        <v>23</v>
      </c>
      <c r="K27" s="18"/>
    </row>
    <row r="28" ht="19" customHeight="1" spans="1:11">
      <c r="A28" s="7">
        <f t="shared" si="0"/>
        <v>26</v>
      </c>
      <c r="B28" s="7" t="s">
        <v>73</v>
      </c>
      <c r="C28" s="7" t="s">
        <v>13</v>
      </c>
      <c r="D28" s="10" t="s">
        <v>74</v>
      </c>
      <c r="E28" s="7" t="s">
        <v>62</v>
      </c>
      <c r="F28" s="8">
        <v>88.05</v>
      </c>
      <c r="G28" s="8">
        <v>85</v>
      </c>
      <c r="H28" s="8">
        <f t="shared" si="1"/>
        <v>86.22</v>
      </c>
      <c r="I28" s="16">
        <f t="array" ref="I28">SUMPRODUCT(($E$3:$E$54=E28)*($H$3:$H$54&gt;H28))+1</f>
        <v>7</v>
      </c>
      <c r="J28" s="8" t="s">
        <v>23</v>
      </c>
      <c r="K28" s="18"/>
    </row>
    <row r="29" ht="19" customHeight="1" spans="1:11">
      <c r="A29" s="7">
        <f t="shared" si="0"/>
        <v>27</v>
      </c>
      <c r="B29" s="7" t="s">
        <v>75</v>
      </c>
      <c r="C29" s="7" t="s">
        <v>13</v>
      </c>
      <c r="D29" s="10" t="s">
        <v>76</v>
      </c>
      <c r="E29" s="7" t="s">
        <v>62</v>
      </c>
      <c r="F29" s="8">
        <v>86.95</v>
      </c>
      <c r="G29" s="8">
        <v>85.67</v>
      </c>
      <c r="H29" s="8">
        <f t="shared" si="1"/>
        <v>86.182</v>
      </c>
      <c r="I29" s="16">
        <f t="array" ref="I29">SUMPRODUCT(($E$3:$E$54=E29)*($H$3:$H$54&gt;H29))+1</f>
        <v>8</v>
      </c>
      <c r="J29" s="8" t="s">
        <v>23</v>
      </c>
      <c r="K29" s="18"/>
    </row>
    <row r="30" ht="19" customHeight="1" spans="1:11">
      <c r="A30" s="7">
        <f t="shared" si="0"/>
        <v>28</v>
      </c>
      <c r="B30" s="7" t="s">
        <v>77</v>
      </c>
      <c r="C30" s="7" t="s">
        <v>13</v>
      </c>
      <c r="D30" s="10" t="s">
        <v>78</v>
      </c>
      <c r="E30" s="7" t="s">
        <v>62</v>
      </c>
      <c r="F30" s="8">
        <v>86.6</v>
      </c>
      <c r="G30" s="8">
        <v>85.33</v>
      </c>
      <c r="H30" s="8">
        <f t="shared" si="1"/>
        <v>85.838</v>
      </c>
      <c r="I30" s="16">
        <f t="array" ref="I30">SUMPRODUCT(($E$3:$E$54=E30)*($H$3:$H$54&gt;H30))+1</f>
        <v>9</v>
      </c>
      <c r="J30" s="8" t="s">
        <v>23</v>
      </c>
      <c r="K30" s="18"/>
    </row>
    <row r="31" ht="19" customHeight="1" spans="1:11">
      <c r="A31" s="7">
        <f t="shared" si="0"/>
        <v>29</v>
      </c>
      <c r="B31" s="7" t="s">
        <v>79</v>
      </c>
      <c r="C31" s="7" t="s">
        <v>18</v>
      </c>
      <c r="D31" s="10" t="s">
        <v>80</v>
      </c>
      <c r="E31" s="7" t="s">
        <v>62</v>
      </c>
      <c r="F31" s="8">
        <v>88</v>
      </c>
      <c r="G31" s="8">
        <v>84</v>
      </c>
      <c r="H31" s="8">
        <f t="shared" si="1"/>
        <v>85.6</v>
      </c>
      <c r="I31" s="16">
        <f t="array" ref="I31">SUMPRODUCT(($E$3:$E$54=E31)*($H$3:$H$54&gt;H31))+1</f>
        <v>10</v>
      </c>
      <c r="J31" s="8" t="s">
        <v>23</v>
      </c>
      <c r="K31" s="18"/>
    </row>
    <row r="32" ht="19" customHeight="1" spans="1:11">
      <c r="A32" s="7">
        <f t="shared" si="0"/>
        <v>30</v>
      </c>
      <c r="B32" s="7" t="s">
        <v>81</v>
      </c>
      <c r="C32" s="7" t="s">
        <v>13</v>
      </c>
      <c r="D32" s="10" t="s">
        <v>82</v>
      </c>
      <c r="E32" s="7" t="s">
        <v>62</v>
      </c>
      <c r="F32" s="8">
        <v>86</v>
      </c>
      <c r="G32" s="8">
        <v>84.33</v>
      </c>
      <c r="H32" s="8">
        <f t="shared" si="1"/>
        <v>84.998</v>
      </c>
      <c r="I32" s="16">
        <f t="array" ref="I32">SUMPRODUCT(($E$3:$E$54=E32)*($H$3:$H$54&gt;H32))+1</f>
        <v>11</v>
      </c>
      <c r="J32" s="8" t="s">
        <v>23</v>
      </c>
      <c r="K32" s="18"/>
    </row>
    <row r="33" ht="19" customHeight="1" spans="1:11">
      <c r="A33" s="7">
        <f t="shared" si="0"/>
        <v>31</v>
      </c>
      <c r="B33" s="7" t="s">
        <v>83</v>
      </c>
      <c r="C33" s="7" t="s">
        <v>18</v>
      </c>
      <c r="D33" s="10" t="s">
        <v>84</v>
      </c>
      <c r="E33" s="7" t="s">
        <v>62</v>
      </c>
      <c r="F33" s="8">
        <v>86.1</v>
      </c>
      <c r="G33" s="8">
        <v>83.67</v>
      </c>
      <c r="H33" s="8">
        <f t="shared" si="1"/>
        <v>84.642</v>
      </c>
      <c r="I33" s="16">
        <f t="array" ref="I33">SUMPRODUCT(($E$3:$E$54=E33)*($H$3:$H$54&gt;H33))+1</f>
        <v>12</v>
      </c>
      <c r="J33" s="8" t="s">
        <v>23</v>
      </c>
      <c r="K33" s="18"/>
    </row>
    <row r="34" ht="19" customHeight="1" spans="1:11">
      <c r="A34" s="7">
        <f t="shared" si="0"/>
        <v>32</v>
      </c>
      <c r="B34" s="7" t="s">
        <v>85</v>
      </c>
      <c r="C34" s="7" t="s">
        <v>13</v>
      </c>
      <c r="D34" s="10" t="s">
        <v>86</v>
      </c>
      <c r="E34" s="7" t="s">
        <v>62</v>
      </c>
      <c r="F34" s="8">
        <v>87</v>
      </c>
      <c r="G34" s="8">
        <v>83</v>
      </c>
      <c r="H34" s="8">
        <f t="shared" si="1"/>
        <v>84.6</v>
      </c>
      <c r="I34" s="16">
        <f t="array" ref="I34">SUMPRODUCT(($E$3:$E$54=E34)*($H$3:$H$54&gt;H34))+1</f>
        <v>13</v>
      </c>
      <c r="J34" s="8" t="s">
        <v>23</v>
      </c>
      <c r="K34" s="18"/>
    </row>
    <row r="35" ht="19" customHeight="1" spans="1:11">
      <c r="A35" s="7">
        <f t="shared" si="0"/>
        <v>33</v>
      </c>
      <c r="B35" s="7" t="s">
        <v>87</v>
      </c>
      <c r="C35" s="7" t="s">
        <v>13</v>
      </c>
      <c r="D35" s="10" t="s">
        <v>88</v>
      </c>
      <c r="E35" s="7" t="s">
        <v>62</v>
      </c>
      <c r="F35" s="8">
        <v>88.2</v>
      </c>
      <c r="G35" s="8">
        <v>80.33</v>
      </c>
      <c r="H35" s="8">
        <f t="shared" si="1"/>
        <v>83.478</v>
      </c>
      <c r="I35" s="16">
        <f t="array" ref="I35">SUMPRODUCT(($E$3:$E$54=E35)*($H$3:$H$54&gt;H35))+1</f>
        <v>14</v>
      </c>
      <c r="J35" s="8" t="s">
        <v>23</v>
      </c>
      <c r="K35" s="18"/>
    </row>
    <row r="36" ht="19" customHeight="1" spans="1:11">
      <c r="A36" s="7">
        <f t="shared" si="0"/>
        <v>34</v>
      </c>
      <c r="B36" s="7" t="s">
        <v>89</v>
      </c>
      <c r="C36" s="7" t="s">
        <v>13</v>
      </c>
      <c r="D36" s="10" t="s">
        <v>90</v>
      </c>
      <c r="E36" s="7" t="s">
        <v>62</v>
      </c>
      <c r="F36" s="8">
        <v>86.3</v>
      </c>
      <c r="G36" s="8">
        <v>81.33</v>
      </c>
      <c r="H36" s="8">
        <f t="shared" si="1"/>
        <v>83.318</v>
      </c>
      <c r="I36" s="16">
        <f t="array" ref="I36">SUMPRODUCT(($E$3:$E$54=E36)*($H$3:$H$54&gt;H36))+1</f>
        <v>15</v>
      </c>
      <c r="J36" s="8" t="s">
        <v>23</v>
      </c>
      <c r="K36" s="18"/>
    </row>
    <row r="37" ht="19" customHeight="1" spans="1:11">
      <c r="A37" s="7">
        <f t="shared" si="0"/>
        <v>35</v>
      </c>
      <c r="B37" s="7" t="s">
        <v>91</v>
      </c>
      <c r="C37" s="7" t="s">
        <v>18</v>
      </c>
      <c r="D37" s="7" t="s">
        <v>92</v>
      </c>
      <c r="E37" s="7" t="s">
        <v>62</v>
      </c>
      <c r="F37" s="8">
        <v>88.7</v>
      </c>
      <c r="G37" s="8">
        <v>77</v>
      </c>
      <c r="H37" s="8">
        <f t="shared" si="1"/>
        <v>81.68</v>
      </c>
      <c r="I37" s="16">
        <f t="array" ref="I37">SUMPRODUCT(($E$3:$E$54=E37)*($H$3:$H$54&gt;H37))+1</f>
        <v>16</v>
      </c>
      <c r="J37" s="8" t="s">
        <v>23</v>
      </c>
      <c r="K37" s="18"/>
    </row>
    <row r="38" ht="19" customHeight="1" spans="1:11">
      <c r="A38" s="7">
        <f t="shared" si="0"/>
        <v>36</v>
      </c>
      <c r="B38" s="7" t="s">
        <v>93</v>
      </c>
      <c r="C38" s="7" t="s">
        <v>13</v>
      </c>
      <c r="D38" s="10" t="s">
        <v>94</v>
      </c>
      <c r="E38" s="7" t="s">
        <v>62</v>
      </c>
      <c r="F38" s="8">
        <v>89.35</v>
      </c>
      <c r="G38" s="8">
        <v>76.33</v>
      </c>
      <c r="H38" s="8">
        <f t="shared" si="1"/>
        <v>81.538</v>
      </c>
      <c r="I38" s="16">
        <f t="array" ref="I38">SUMPRODUCT(($E$3:$E$54=E38)*($H$3:$H$54&gt;H38))+1</f>
        <v>17</v>
      </c>
      <c r="J38" s="8" t="s">
        <v>23</v>
      </c>
      <c r="K38" s="18"/>
    </row>
    <row r="39" ht="19" customHeight="1" spans="1:11">
      <c r="A39" s="7">
        <f t="shared" si="0"/>
        <v>37</v>
      </c>
      <c r="B39" s="7" t="s">
        <v>95</v>
      </c>
      <c r="C39" s="7" t="s">
        <v>13</v>
      </c>
      <c r="D39" s="10" t="s">
        <v>90</v>
      </c>
      <c r="E39" s="7" t="s">
        <v>62</v>
      </c>
      <c r="F39" s="8">
        <v>86</v>
      </c>
      <c r="G39" s="8">
        <v>75.67</v>
      </c>
      <c r="H39" s="8">
        <f t="shared" si="1"/>
        <v>79.802</v>
      </c>
      <c r="I39" s="16">
        <f t="array" ref="I39">SUMPRODUCT(($E$3:$E$54=E39)*($H$3:$H$54&gt;H39))+1</f>
        <v>18</v>
      </c>
      <c r="J39" s="8" t="s">
        <v>23</v>
      </c>
      <c r="K39" s="18"/>
    </row>
    <row r="40" ht="19" customHeight="1" spans="1:11">
      <c r="A40" s="7">
        <f t="shared" si="0"/>
        <v>38</v>
      </c>
      <c r="B40" s="7" t="s">
        <v>96</v>
      </c>
      <c r="C40" s="7" t="s">
        <v>13</v>
      </c>
      <c r="D40" s="10" t="s">
        <v>97</v>
      </c>
      <c r="E40" s="7" t="s">
        <v>62</v>
      </c>
      <c r="F40" s="8">
        <v>87.1</v>
      </c>
      <c r="G40" s="8">
        <v>0</v>
      </c>
      <c r="H40" s="8">
        <f t="shared" si="1"/>
        <v>34.84</v>
      </c>
      <c r="I40" s="16">
        <f t="array" ref="I40">SUMPRODUCT(($E$3:$E$54=E40)*($H$3:$H$54&gt;H40))+1</f>
        <v>19</v>
      </c>
      <c r="J40" s="8" t="s">
        <v>23</v>
      </c>
      <c r="K40" s="17" t="s">
        <v>48</v>
      </c>
    </row>
    <row r="41" ht="19" customHeight="1" spans="1:11">
      <c r="A41" s="7">
        <f t="shared" si="0"/>
        <v>39</v>
      </c>
      <c r="B41" s="7" t="s">
        <v>98</v>
      </c>
      <c r="C41" s="7" t="s">
        <v>13</v>
      </c>
      <c r="D41" s="10" t="s">
        <v>99</v>
      </c>
      <c r="E41" s="7" t="s">
        <v>62</v>
      </c>
      <c r="F41" s="8">
        <v>87.05</v>
      </c>
      <c r="G41" s="8">
        <v>0</v>
      </c>
      <c r="H41" s="8">
        <f t="shared" si="1"/>
        <v>34.82</v>
      </c>
      <c r="I41" s="16">
        <f t="array" ref="I41">SUMPRODUCT(($E$3:$E$54=E41)*($H$3:$H$54&gt;H41))+1</f>
        <v>20</v>
      </c>
      <c r="J41" s="8" t="s">
        <v>23</v>
      </c>
      <c r="K41" s="17" t="s">
        <v>48</v>
      </c>
    </row>
    <row r="42" ht="19" customHeight="1" spans="1:11">
      <c r="A42" s="5">
        <f t="shared" si="0"/>
        <v>40</v>
      </c>
      <c r="B42" s="5" t="s">
        <v>100</v>
      </c>
      <c r="C42" s="5" t="s">
        <v>18</v>
      </c>
      <c r="D42" s="5" t="s">
        <v>101</v>
      </c>
      <c r="E42" s="5" t="s">
        <v>102</v>
      </c>
      <c r="F42" s="6">
        <v>91.9</v>
      </c>
      <c r="G42" s="6">
        <v>82</v>
      </c>
      <c r="H42" s="6">
        <f t="shared" si="1"/>
        <v>85.96</v>
      </c>
      <c r="I42" s="13">
        <f t="array" ref="I42">SUMPRODUCT(($E$3:$E$54=E42)*($H$3:$H$54&gt;H42))+1</f>
        <v>1</v>
      </c>
      <c r="J42" s="6" t="s">
        <v>16</v>
      </c>
      <c r="K42" s="14"/>
    </row>
    <row r="43" ht="19" customHeight="1" spans="1:11">
      <c r="A43" s="5">
        <f t="shared" si="0"/>
        <v>41</v>
      </c>
      <c r="B43" s="5" t="s">
        <v>103</v>
      </c>
      <c r="C43" s="5" t="s">
        <v>18</v>
      </c>
      <c r="D43" s="5" t="s">
        <v>104</v>
      </c>
      <c r="E43" s="5" t="s">
        <v>105</v>
      </c>
      <c r="F43" s="6">
        <v>89</v>
      </c>
      <c r="G43" s="6">
        <v>81.33</v>
      </c>
      <c r="H43" s="6">
        <f t="shared" si="1"/>
        <v>84.398</v>
      </c>
      <c r="I43" s="13">
        <f t="array" ref="I43">SUMPRODUCT(($E$3:$E$54=E43)*($H$3:$H$54&gt;H43))+1</f>
        <v>1</v>
      </c>
      <c r="J43" s="6" t="s">
        <v>16</v>
      </c>
      <c r="K43" s="15"/>
    </row>
    <row r="44" ht="19" customHeight="1" spans="1:11">
      <c r="A44" s="7">
        <f t="shared" si="0"/>
        <v>42</v>
      </c>
      <c r="B44" s="7" t="s">
        <v>106</v>
      </c>
      <c r="C44" s="7" t="s">
        <v>13</v>
      </c>
      <c r="D44" s="7" t="s">
        <v>107</v>
      </c>
      <c r="E44" s="7" t="s">
        <v>105</v>
      </c>
      <c r="F44" s="8">
        <v>77.5</v>
      </c>
      <c r="G44" s="8">
        <v>73.67</v>
      </c>
      <c r="H44" s="8">
        <f t="shared" si="1"/>
        <v>75.202</v>
      </c>
      <c r="I44" s="16">
        <f t="array" ref="I44">SUMPRODUCT(($E$3:$E$54=E44)*($H$3:$H$54&gt;H44))+1</f>
        <v>2</v>
      </c>
      <c r="J44" s="8" t="s">
        <v>23</v>
      </c>
      <c r="K44" s="17"/>
    </row>
    <row r="45" ht="19" customHeight="1" spans="1:11">
      <c r="A45" s="7">
        <f t="shared" si="0"/>
        <v>43</v>
      </c>
      <c r="B45" s="7" t="s">
        <v>108</v>
      </c>
      <c r="C45" s="7" t="s">
        <v>18</v>
      </c>
      <c r="D45" s="7" t="s">
        <v>109</v>
      </c>
      <c r="E45" s="7" t="s">
        <v>105</v>
      </c>
      <c r="F45" s="8">
        <v>82.5</v>
      </c>
      <c r="G45" s="8">
        <v>66.67</v>
      </c>
      <c r="H45" s="8">
        <f t="shared" si="1"/>
        <v>73.002</v>
      </c>
      <c r="I45" s="16">
        <f t="array" ref="I45">SUMPRODUCT(($E$3:$E$54=E45)*($H$3:$H$54&gt;H45))+1</f>
        <v>3</v>
      </c>
      <c r="J45" s="8" t="s">
        <v>23</v>
      </c>
      <c r="K45" s="17"/>
    </row>
    <row r="46" ht="19" customHeight="1" spans="1:11">
      <c r="A46" s="7">
        <f t="shared" si="0"/>
        <v>44</v>
      </c>
      <c r="B46" s="7" t="s">
        <v>110</v>
      </c>
      <c r="C46" s="7" t="s">
        <v>13</v>
      </c>
      <c r="D46" s="7" t="s">
        <v>111</v>
      </c>
      <c r="E46" s="7" t="s">
        <v>105</v>
      </c>
      <c r="F46" s="8">
        <v>81</v>
      </c>
      <c r="G46" s="8">
        <v>62</v>
      </c>
      <c r="H46" s="8">
        <f t="shared" si="1"/>
        <v>69.6</v>
      </c>
      <c r="I46" s="16">
        <f t="array" ref="I46">SUMPRODUCT(($E$3:$E$54=E46)*($H$3:$H$54&gt;H46))+1</f>
        <v>4</v>
      </c>
      <c r="J46" s="8" t="s">
        <v>23</v>
      </c>
      <c r="K46" s="17"/>
    </row>
    <row r="47" ht="19" customHeight="1" spans="1:11">
      <c r="A47" s="7">
        <f t="shared" si="0"/>
        <v>45</v>
      </c>
      <c r="B47" s="7" t="s">
        <v>112</v>
      </c>
      <c r="C47" s="7" t="s">
        <v>13</v>
      </c>
      <c r="D47" s="7" t="s">
        <v>113</v>
      </c>
      <c r="E47" s="7" t="s">
        <v>105</v>
      </c>
      <c r="F47" s="8">
        <v>78.5</v>
      </c>
      <c r="G47" s="8">
        <v>0</v>
      </c>
      <c r="H47" s="8">
        <f t="shared" si="1"/>
        <v>31.4</v>
      </c>
      <c r="I47" s="16">
        <f t="array" ref="I47">SUMPRODUCT(($E$3:$E$54=E47)*($H$3:$H$54&gt;H47))+1</f>
        <v>5</v>
      </c>
      <c r="J47" s="8" t="s">
        <v>23</v>
      </c>
      <c r="K47" s="17" t="s">
        <v>48</v>
      </c>
    </row>
    <row r="48" ht="19" customHeight="1" spans="1:11">
      <c r="A48" s="5">
        <f t="shared" si="0"/>
        <v>46</v>
      </c>
      <c r="B48" s="5" t="s">
        <v>114</v>
      </c>
      <c r="C48" s="5" t="s">
        <v>13</v>
      </c>
      <c r="D48" s="5" t="s">
        <v>115</v>
      </c>
      <c r="E48" s="5" t="s">
        <v>116</v>
      </c>
      <c r="F48" s="6">
        <v>88</v>
      </c>
      <c r="G48" s="6">
        <v>79.67</v>
      </c>
      <c r="H48" s="6">
        <f t="shared" si="1"/>
        <v>83.002</v>
      </c>
      <c r="I48" s="13">
        <f t="array" ref="I48">SUMPRODUCT(($E$3:$E$54=E48)*($H$3:$H$54&gt;H48))+1</f>
        <v>1</v>
      </c>
      <c r="J48" s="6" t="s">
        <v>16</v>
      </c>
      <c r="K48" s="15"/>
    </row>
    <row r="49" ht="19" customHeight="1" spans="1:11">
      <c r="A49" s="7">
        <f t="shared" si="0"/>
        <v>47</v>
      </c>
      <c r="B49" s="7" t="s">
        <v>117</v>
      </c>
      <c r="C49" s="7" t="s">
        <v>13</v>
      </c>
      <c r="D49" s="7" t="s">
        <v>118</v>
      </c>
      <c r="E49" s="7" t="s">
        <v>116</v>
      </c>
      <c r="F49" s="8">
        <v>86.5</v>
      </c>
      <c r="G49" s="8">
        <v>72</v>
      </c>
      <c r="H49" s="8">
        <f t="shared" si="1"/>
        <v>77.8</v>
      </c>
      <c r="I49" s="16">
        <f t="array" ref="I49">SUMPRODUCT(($E$3:$E$54=E49)*($H$3:$H$54&gt;H49))+1</f>
        <v>2</v>
      </c>
      <c r="J49" s="8" t="s">
        <v>23</v>
      </c>
      <c r="K49" s="17"/>
    </row>
    <row r="50" ht="19" customHeight="1" spans="1:11">
      <c r="A50" s="5">
        <f t="shared" si="0"/>
        <v>48</v>
      </c>
      <c r="B50" s="5" t="s">
        <v>119</v>
      </c>
      <c r="C50" s="5" t="s">
        <v>13</v>
      </c>
      <c r="D50" s="5" t="s">
        <v>120</v>
      </c>
      <c r="E50" s="5" t="s">
        <v>121</v>
      </c>
      <c r="F50" s="6">
        <v>88.5</v>
      </c>
      <c r="G50" s="6">
        <v>81.33</v>
      </c>
      <c r="H50" s="6">
        <f t="shared" si="1"/>
        <v>84.198</v>
      </c>
      <c r="I50" s="13">
        <f t="array" ref="I50">SUMPRODUCT(($E$3:$E$54=E50)*($H$3:$H$54&gt;H50))+1</f>
        <v>1</v>
      </c>
      <c r="J50" s="6" t="s">
        <v>16</v>
      </c>
      <c r="K50" s="15"/>
    </row>
    <row r="51" ht="19" customHeight="1" spans="1:11">
      <c r="A51" s="7">
        <f t="shared" si="0"/>
        <v>49</v>
      </c>
      <c r="B51" s="7" t="s">
        <v>122</v>
      </c>
      <c r="C51" s="7" t="s">
        <v>13</v>
      </c>
      <c r="D51" s="7" t="s">
        <v>123</v>
      </c>
      <c r="E51" s="7" t="s">
        <v>121</v>
      </c>
      <c r="F51" s="8">
        <v>79.5</v>
      </c>
      <c r="G51" s="8">
        <v>73.33</v>
      </c>
      <c r="H51" s="8">
        <f t="shared" si="1"/>
        <v>75.798</v>
      </c>
      <c r="I51" s="16">
        <f t="array" ref="I51">SUMPRODUCT(($E$3:$E$54=E51)*($H$3:$H$54&gt;H51))+1</f>
        <v>2</v>
      </c>
      <c r="J51" s="8" t="s">
        <v>23</v>
      </c>
      <c r="K51" s="17"/>
    </row>
    <row r="52" ht="19" customHeight="1" spans="1:11">
      <c r="A52" s="7">
        <f t="shared" si="0"/>
        <v>50</v>
      </c>
      <c r="B52" s="7" t="s">
        <v>124</v>
      </c>
      <c r="C52" s="7" t="s">
        <v>13</v>
      </c>
      <c r="D52" s="7" t="s">
        <v>125</v>
      </c>
      <c r="E52" s="7" t="s">
        <v>121</v>
      </c>
      <c r="F52" s="8">
        <v>75</v>
      </c>
      <c r="G52" s="8">
        <v>73</v>
      </c>
      <c r="H52" s="8">
        <f t="shared" si="1"/>
        <v>73.8</v>
      </c>
      <c r="I52" s="16">
        <f t="array" ref="I52">SUMPRODUCT(($E$3:$E$54=E52)*($H$3:$H$54&gt;H52))+1</f>
        <v>3</v>
      </c>
      <c r="J52" s="8" t="s">
        <v>23</v>
      </c>
      <c r="K52" s="17"/>
    </row>
    <row r="53" ht="19" customHeight="1" spans="1:11">
      <c r="A53" s="7">
        <f t="shared" si="0"/>
        <v>51</v>
      </c>
      <c r="B53" s="7" t="s">
        <v>126</v>
      </c>
      <c r="C53" s="7" t="s">
        <v>13</v>
      </c>
      <c r="D53" s="7" t="s">
        <v>127</v>
      </c>
      <c r="E53" s="7" t="s">
        <v>121</v>
      </c>
      <c r="F53" s="8">
        <v>76.5</v>
      </c>
      <c r="G53" s="8">
        <v>67.67</v>
      </c>
      <c r="H53" s="8">
        <f t="shared" si="1"/>
        <v>71.202</v>
      </c>
      <c r="I53" s="16">
        <f t="array" ref="I53">SUMPRODUCT(($E$3:$E$54=E53)*($H$3:$H$54&gt;H53))+1</f>
        <v>4</v>
      </c>
      <c r="J53" s="8" t="s">
        <v>23</v>
      </c>
      <c r="K53" s="17"/>
    </row>
    <row r="54" ht="19" customHeight="1" spans="1:11">
      <c r="A54" s="7">
        <f t="shared" si="0"/>
        <v>52</v>
      </c>
      <c r="B54" s="7" t="s">
        <v>128</v>
      </c>
      <c r="C54" s="7" t="s">
        <v>13</v>
      </c>
      <c r="D54" s="7" t="s">
        <v>129</v>
      </c>
      <c r="E54" s="7" t="s">
        <v>121</v>
      </c>
      <c r="F54" s="8">
        <v>77.5</v>
      </c>
      <c r="G54" s="8">
        <v>0</v>
      </c>
      <c r="H54" s="8">
        <f t="shared" si="1"/>
        <v>31</v>
      </c>
      <c r="I54" s="16">
        <f t="array" ref="I54">SUMPRODUCT(($E$3:$E$54=E54)*($H$3:$H$54&gt;H54))+1</f>
        <v>5</v>
      </c>
      <c r="J54" s="8" t="s">
        <v>23</v>
      </c>
      <c r="K54" s="17" t="s">
        <v>130</v>
      </c>
    </row>
  </sheetData>
  <sortState ref="A3:M54">
    <sortCondition ref="E3"/>
  </sortState>
  <mergeCells count="1">
    <mergeCell ref="A1:K1"/>
  </mergeCells>
  <printOptions horizontalCentered="1"/>
  <pageMargins left="0.393055555555556" right="0.393055555555556" top="0.393055555555556" bottom="0.196527777777778" header="0.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TAO℡</cp:lastModifiedBy>
  <dcterms:created xsi:type="dcterms:W3CDTF">2024-04-22T02:13:00Z</dcterms:created>
  <dcterms:modified xsi:type="dcterms:W3CDTF">2024-04-24T10:20:32Z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C7609061463B4888B21BDB2ED69E04F5_11</vt:lpwstr>
  </property>
  <property fmtid="{D5CDD505-2E9C-101B-9397-08002B2CF9AE}" pid="3" name="KSOProductBuildVer">
    <vt:lpwstr>2052-12.1.0.16417</vt:lpwstr>
  </property>
</Properties>
</file>